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55" windowHeight="8190"/>
  </bookViews>
  <sheets>
    <sheet name="Deudores" sheetId="1" r:id="rId1"/>
    <sheet name="ORIGEN" sheetId="2" r:id="rId2"/>
    <sheet name="Especificaciones " sheetId="3" r:id="rId3"/>
  </sheets>
  <definedNames>
    <definedName name="DOCIDE">ORIGEN!$G$4:$H$7</definedName>
  </definedNames>
  <calcPr calcId="124519"/>
</workbook>
</file>

<file path=xl/calcChain.xml><?xml version="1.0" encoding="utf-8"?>
<calcChain xmlns="http://schemas.openxmlformats.org/spreadsheetml/2006/main">
  <c r="E20" i="1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A4"/>
  <c r="E3"/>
  <c r="D3"/>
  <c r="C3"/>
  <c r="B3"/>
  <c r="A3"/>
  <c r="A2"/>
  <c r="A1"/>
  <c r="E1"/>
  <c r="E2"/>
  <c r="D2"/>
  <c r="D1"/>
  <c r="B2"/>
  <c r="B1"/>
  <c r="C2"/>
  <c r="C1"/>
</calcChain>
</file>

<file path=xl/comments1.xml><?xml version="1.0" encoding="utf-8"?>
<comments xmlns="http://schemas.openxmlformats.org/spreadsheetml/2006/main">
  <authors>
    <author>yec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DOCUMENTO DE IDENTIFICACION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 IDENTIFICACION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AÑO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</t>
        </r>
      </text>
    </comment>
  </commentList>
</comments>
</file>

<file path=xl/sharedStrings.xml><?xml version="1.0" encoding="utf-8"?>
<sst xmlns="http://schemas.openxmlformats.org/spreadsheetml/2006/main" count="59" uniqueCount="35">
  <si>
    <t>DOC IDE</t>
  </si>
  <si>
    <t>NUMERO IDE</t>
  </si>
  <si>
    <t>MONTO</t>
  </si>
  <si>
    <t>AÑO</t>
  </si>
  <si>
    <t>NIT</t>
  </si>
  <si>
    <t>NRC</t>
  </si>
  <si>
    <t>MES</t>
  </si>
  <si>
    <t>DUI</t>
  </si>
  <si>
    <t>01</t>
  </si>
  <si>
    <t>Otro(Extranjero)</t>
  </si>
  <si>
    <t xml:space="preserve">Dato </t>
  </si>
  <si>
    <t xml:space="preserve">Longitud </t>
  </si>
  <si>
    <t xml:space="preserve">Observaciones </t>
  </si>
  <si>
    <t xml:space="preserve">Ejemplo </t>
  </si>
  <si>
    <t xml:space="preserve">Mes </t>
  </si>
  <si>
    <t xml:space="preserve">Valor Númerico 
Para meses del 1-9 formato 0x
Para informe del 1er semestre:
rango de mes [01]  –[06]
Para informe del 2do semestre: 
rango de mes [07]-[12] </t>
  </si>
  <si>
    <t>06</t>
  </si>
  <si>
    <t>Documentos de Identificacion</t>
  </si>
  <si>
    <t>Valores Posibles 
1-NIT
2-NRC
3-DUI
4-Pasaporte
5-Carnet de residente</t>
  </si>
  <si>
    <t xml:space="preserve">Numero de Identificacion </t>
  </si>
  <si>
    <t xml:space="preserve">Sin guiones
Longitud fija según tipo documento identificación 
·         NIT , 14 caracteres
·         NRC , 7 caracteres, alineado a la izquierda, completar los 14 caracteres con espacios en blanco
·         DUI, 9 caracteres, alineado a la derecha, completar los 14 caracteres con espacios en blanco
</t>
  </si>
  <si>
    <t>13456-1=134561</t>
  </si>
  <si>
    <t xml:space="preserve">Monto de operación </t>
  </si>
  <si>
    <t>Valor numérico 
Monto mayor a $0.00
Formato 9 enteros 2 decimales sin comas ni punto decimal 
Alineado a  la derecha 
Completar los 11 caracteres con 0 a la izquierda</t>
  </si>
  <si>
    <t>si el valor de la operación fuese 258.27 dls =00000025827</t>
  </si>
  <si>
    <t xml:space="preserve">Año </t>
  </si>
  <si>
    <t xml:space="preserve">Año informado </t>
  </si>
  <si>
    <t xml:space="preserve">Deudores </t>
  </si>
  <si>
    <t>02</t>
  </si>
  <si>
    <t>03</t>
  </si>
  <si>
    <t>04</t>
  </si>
  <si>
    <t>0614-030210-105-0</t>
  </si>
  <si>
    <t>200151-0</t>
  </si>
  <si>
    <t>155677-8</t>
  </si>
  <si>
    <t>05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</si>
</sst>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9" fontId="1" fillId="2" borderId="4" xfId="0" applyNumberFormat="1" applyFont="1" applyFill="1" applyBorder="1"/>
    <xf numFmtId="49" fontId="0" fillId="0" borderId="2" xfId="0" applyNumberFormat="1" applyBorder="1"/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164" fontId="1" fillId="2" borderId="4" xfId="0" applyNumberFormat="1" applyFont="1" applyFill="1" applyBorder="1"/>
    <xf numFmtId="164" fontId="0" fillId="0" borderId="2" xfId="0" quotePrefix="1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15" sqref="D15"/>
    </sheetView>
  </sheetViews>
  <sheetFormatPr baseColWidth="10" defaultRowHeight="15"/>
  <cols>
    <col min="1" max="1" width="2.7109375" style="1" customWidth="1"/>
    <col min="2" max="2" width="1.7109375" customWidth="1"/>
    <col min="3" max="3" width="14.7109375" customWidth="1"/>
    <col min="4" max="4" width="11.7109375" customWidth="1"/>
    <col min="5" max="5" width="4.7109375" customWidth="1"/>
  </cols>
  <sheetData>
    <row r="1" spans="1:5">
      <c r="A1" s="1" t="str">
        <f>TEXT(ORIGEN!D4,"00")</f>
        <v>01</v>
      </c>
      <c r="B1">
        <f>IF(LEN(ORIGEN!A4)&lt;&gt;0,VLOOKUP(ORIGEN!A4,DOCIDE,2,),"")</f>
        <v>1</v>
      </c>
      <c r="C1" t="str">
        <f>TRIM(SUBSTITUTE(ORIGEN!B4,"-",""))</f>
        <v>06140302101050</v>
      </c>
      <c r="D1" t="str">
        <f>IF(LEN(ORIGEN!C4)&lt;&gt;0,TEXT(ORIGEN!C4*100,"00000000000"),"")</f>
        <v>00000010000</v>
      </c>
      <c r="E1">
        <f>IF(LEN(ORIGEN!E4)&lt;&gt;0,ORIGEN!E4,"")</f>
        <v>2019</v>
      </c>
    </row>
    <row r="2" spans="1:5">
      <c r="A2" s="1" t="str">
        <f>TEXT(ORIGEN!D5,"00")</f>
        <v>01</v>
      </c>
      <c r="B2">
        <f>IF(LEN(ORIGEN!A5)&lt;&gt;0,VLOOKUP(ORIGEN!A5,DOCIDE,2,),"")</f>
        <v>2</v>
      </c>
      <c r="C2" t="str">
        <f>TRIM(SUBSTITUTE(ORIGEN!B5,"-",""))</f>
        <v>2001510</v>
      </c>
      <c r="D2" t="str">
        <f>IF(LEN(ORIGEN!C5)&lt;&gt;0,TEXT(ORIGEN!C5*100,"00000000000"),"")</f>
        <v>00000020000</v>
      </c>
      <c r="E2">
        <f>IF(LEN(ORIGEN!E5)&lt;&gt;0,ORIGEN!E5,"")</f>
        <v>2019</v>
      </c>
    </row>
    <row r="3" spans="1:5">
      <c r="A3" s="1" t="str">
        <f>TEXT(ORIGEN!D6,"00")</f>
        <v>02</v>
      </c>
      <c r="B3">
        <f>IF(LEN(ORIGEN!A6)&lt;&gt;0,VLOOKUP(ORIGEN!A6,DOCIDE,2,),"")</f>
        <v>2</v>
      </c>
      <c r="C3" t="str">
        <f>TRIM(SUBSTITUTE(ORIGEN!B6,"-",""))</f>
        <v>1556778</v>
      </c>
      <c r="D3" t="str">
        <f>IF(LEN(ORIGEN!C6)&lt;&gt;0,TEXT(ORIGEN!C6*100,"00000000000"),"")</f>
        <v>00000034500</v>
      </c>
      <c r="E3">
        <f>IF(LEN(ORIGEN!E6)&lt;&gt;0,ORIGEN!E6,"")</f>
        <v>2019</v>
      </c>
    </row>
    <row r="4" spans="1:5">
      <c r="A4" s="1" t="str">
        <f>TEXT(ORIGEN!D7,"00")</f>
        <v>03</v>
      </c>
      <c r="B4">
        <f>IF(LEN(ORIGEN!A7)&lt;&gt;0,VLOOKUP(ORIGEN!A7,DOCIDE,2,),"")</f>
        <v>1</v>
      </c>
      <c r="C4" t="str">
        <f>TRIM(SUBSTITUTE(ORIGEN!B7,"-",""))</f>
        <v>06140302101050</v>
      </c>
      <c r="D4" t="str">
        <f>IF(LEN(ORIGEN!C7)&lt;&gt;0,TEXT(ORIGEN!C7*100,"00000000000"),"")</f>
        <v>00000034600</v>
      </c>
      <c r="E4">
        <f>IF(LEN(ORIGEN!E7)&lt;&gt;0,ORIGEN!E7,"")</f>
        <v>2019</v>
      </c>
    </row>
    <row r="5" spans="1:5">
      <c r="A5" s="1" t="str">
        <f>TEXT(ORIGEN!D8,"00")</f>
        <v>04</v>
      </c>
      <c r="B5">
        <f>IF(LEN(ORIGEN!A8)&lt;&gt;0,VLOOKUP(ORIGEN!A8,DOCIDE,2,),"")</f>
        <v>2</v>
      </c>
      <c r="C5" t="str">
        <f>TRIM(SUBSTITUTE(ORIGEN!B8,"-",""))</f>
        <v>2001510</v>
      </c>
      <c r="D5" t="str">
        <f>IF(LEN(ORIGEN!C8)&lt;&gt;0,TEXT(ORIGEN!C8*100,"00000000000"),"")</f>
        <v>00000034500</v>
      </c>
      <c r="E5">
        <f>IF(LEN(ORIGEN!E8)&lt;&gt;0,ORIGEN!E8,"")</f>
        <v>2019</v>
      </c>
    </row>
    <row r="6" spans="1:5">
      <c r="A6" s="1" t="str">
        <f>TEXT(ORIGEN!D9,"00")</f>
        <v>05</v>
      </c>
      <c r="B6">
        <f>IF(LEN(ORIGEN!A9)&lt;&gt;0,VLOOKUP(ORIGEN!A9,DOCIDE,2,),"")</f>
        <v>2</v>
      </c>
      <c r="C6" t="str">
        <f>TRIM(SUBSTITUTE(ORIGEN!B9,"-",""))</f>
        <v>1556778</v>
      </c>
      <c r="D6" t="str">
        <f>IF(LEN(ORIGEN!C9)&lt;&gt;0,TEXT(ORIGEN!C9*100,"00000000000"),"")</f>
        <v>00000034600</v>
      </c>
      <c r="E6">
        <f>IF(LEN(ORIGEN!E9)&lt;&gt;0,ORIGEN!E9,"")</f>
        <v>2019</v>
      </c>
    </row>
    <row r="7" spans="1:5">
      <c r="A7" s="1" t="str">
        <f>TEXT(ORIGEN!D10,"00")</f>
        <v>01</v>
      </c>
      <c r="B7" t="str">
        <f>IF(LEN(ORIGEN!A10)&lt;&gt;0,VLOOKUP(ORIGEN!A10,DOCIDE,2,),"")</f>
        <v/>
      </c>
      <c r="C7" t="str">
        <f>TRIM(SUBSTITUTE(ORIGEN!B10,"-",""))</f>
        <v/>
      </c>
      <c r="D7" t="str">
        <f>IF(LEN(ORIGEN!C10)&lt;&gt;0,TEXT(ORIGEN!C10*100,"00000000000"),"")</f>
        <v/>
      </c>
      <c r="E7" t="str">
        <f>IF(LEN(ORIGEN!E10)&lt;&gt;0,ORIGEN!E10,"")</f>
        <v/>
      </c>
    </row>
    <row r="8" spans="1:5">
      <c r="A8" s="1" t="str">
        <f>TEXT(ORIGEN!D11,"00")</f>
        <v>01</v>
      </c>
      <c r="B8" t="str">
        <f>IF(LEN(ORIGEN!A11)&lt;&gt;0,VLOOKUP(ORIGEN!A11,DOCIDE,2,),"")</f>
        <v/>
      </c>
      <c r="C8" t="str">
        <f>TRIM(SUBSTITUTE(ORIGEN!B11,"-",""))</f>
        <v/>
      </c>
      <c r="D8" t="str">
        <f>IF(LEN(ORIGEN!C11)&lt;&gt;0,TEXT(ORIGEN!C11*100,"00000000000"),"")</f>
        <v/>
      </c>
      <c r="E8" t="str">
        <f>IF(LEN(ORIGEN!E11)&lt;&gt;0,ORIGEN!E11,"")</f>
        <v/>
      </c>
    </row>
    <row r="9" spans="1:5">
      <c r="A9" s="1" t="str">
        <f>TEXT(ORIGEN!D12,"00")</f>
        <v>01</v>
      </c>
      <c r="B9" t="str">
        <f>IF(LEN(ORIGEN!A12)&lt;&gt;0,VLOOKUP(ORIGEN!A12,DOCIDE,2,),"")</f>
        <v/>
      </c>
      <c r="C9" t="str">
        <f>TRIM(SUBSTITUTE(ORIGEN!B12,"-",""))</f>
        <v/>
      </c>
      <c r="D9" t="str">
        <f>IF(LEN(ORIGEN!C12)&lt;&gt;0,TEXT(ORIGEN!C12*100,"00000000000"),"")</f>
        <v/>
      </c>
      <c r="E9" t="str">
        <f>IF(LEN(ORIGEN!E12)&lt;&gt;0,ORIGEN!E12,"")</f>
        <v/>
      </c>
    </row>
    <row r="10" spans="1:5">
      <c r="A10" s="1" t="str">
        <f>TEXT(ORIGEN!D13,"00")</f>
        <v>01</v>
      </c>
      <c r="B10" t="str">
        <f>IF(LEN(ORIGEN!A13)&lt;&gt;0,VLOOKUP(ORIGEN!A13,DOCIDE,2,),"")</f>
        <v/>
      </c>
      <c r="C10" t="str">
        <f>TRIM(SUBSTITUTE(ORIGEN!B13,"-",""))</f>
        <v/>
      </c>
      <c r="D10" t="str">
        <f>IF(LEN(ORIGEN!C13)&lt;&gt;0,TEXT(ORIGEN!C13*100,"00000000000"),"")</f>
        <v/>
      </c>
      <c r="E10" t="str">
        <f>IF(LEN(ORIGEN!E13)&lt;&gt;0,ORIGEN!E13,"")</f>
        <v/>
      </c>
    </row>
    <row r="11" spans="1:5">
      <c r="A11" s="1" t="str">
        <f>TEXT(ORIGEN!D14,"00")</f>
        <v>01</v>
      </c>
      <c r="B11" t="str">
        <f>IF(LEN(ORIGEN!A14)&lt;&gt;0,VLOOKUP(ORIGEN!A14,DOCIDE,2,),"")</f>
        <v/>
      </c>
      <c r="C11" t="str">
        <f>TRIM(SUBSTITUTE(ORIGEN!B14,"-",""))</f>
        <v/>
      </c>
      <c r="D11" t="str">
        <f>IF(LEN(ORIGEN!C14)&lt;&gt;0,TEXT(ORIGEN!C14*100,"00000000000"),"")</f>
        <v/>
      </c>
      <c r="E11" t="str">
        <f>IF(LEN(ORIGEN!E14)&lt;&gt;0,ORIGEN!E14,"")</f>
        <v/>
      </c>
    </row>
    <row r="12" spans="1:5">
      <c r="A12" s="1" t="str">
        <f>TEXT(ORIGEN!D15,"00")</f>
        <v>01</v>
      </c>
      <c r="B12" t="str">
        <f>IF(LEN(ORIGEN!A15)&lt;&gt;0,VLOOKUP(ORIGEN!A15,DOCIDE,2,),"")</f>
        <v/>
      </c>
      <c r="C12" t="str">
        <f>TRIM(SUBSTITUTE(ORIGEN!B15,"-",""))</f>
        <v/>
      </c>
      <c r="D12" t="str">
        <f>IF(LEN(ORIGEN!C15)&lt;&gt;0,TEXT(ORIGEN!C15*100,"00000000000"),"")</f>
        <v/>
      </c>
      <c r="E12" t="str">
        <f>IF(LEN(ORIGEN!E15)&lt;&gt;0,ORIGEN!E15,"")</f>
        <v/>
      </c>
    </row>
    <row r="13" spans="1:5">
      <c r="A13" s="1" t="str">
        <f>TEXT(ORIGEN!D16,"00")</f>
        <v>01</v>
      </c>
      <c r="B13" t="str">
        <f>IF(LEN(ORIGEN!A16)&lt;&gt;0,VLOOKUP(ORIGEN!A16,DOCIDE,2,),"")</f>
        <v/>
      </c>
      <c r="C13" t="str">
        <f>TRIM(SUBSTITUTE(ORIGEN!B16,"-",""))</f>
        <v/>
      </c>
      <c r="D13" t="str">
        <f>IF(LEN(ORIGEN!C16)&lt;&gt;0,TEXT(ORIGEN!C16*100,"00000000000"),"")</f>
        <v/>
      </c>
      <c r="E13" t="str">
        <f>IF(LEN(ORIGEN!E16)&lt;&gt;0,ORIGEN!E16,"")</f>
        <v/>
      </c>
    </row>
    <row r="14" spans="1:5">
      <c r="A14" s="1" t="str">
        <f>TEXT(ORIGEN!D17,"00")</f>
        <v>01</v>
      </c>
      <c r="B14" t="str">
        <f>IF(LEN(ORIGEN!A17)&lt;&gt;0,VLOOKUP(ORIGEN!A17,DOCIDE,2,),"")</f>
        <v/>
      </c>
      <c r="C14" t="str">
        <f>TRIM(SUBSTITUTE(ORIGEN!B17,"-",""))</f>
        <v/>
      </c>
      <c r="D14" t="str">
        <f>IF(LEN(ORIGEN!C17)&lt;&gt;0,TEXT(ORIGEN!C17*100,"00000000000"),"")</f>
        <v/>
      </c>
      <c r="E14" t="str">
        <f>IF(LEN(ORIGEN!E17)&lt;&gt;0,ORIGEN!E17,"")</f>
        <v/>
      </c>
    </row>
    <row r="15" spans="1:5">
      <c r="A15" s="1" t="str">
        <f>TEXT(ORIGEN!D18,"00")</f>
        <v>01</v>
      </c>
      <c r="B15" t="str">
        <f>IF(LEN(ORIGEN!A18)&lt;&gt;0,VLOOKUP(ORIGEN!A18,DOCIDE,2,),"")</f>
        <v/>
      </c>
      <c r="C15" t="str">
        <f>TRIM(SUBSTITUTE(ORIGEN!B18,"-",""))</f>
        <v/>
      </c>
      <c r="D15" t="str">
        <f>IF(LEN(ORIGEN!C18)&lt;&gt;0,TEXT(ORIGEN!C18*100,"00000000000"),"")</f>
        <v/>
      </c>
      <c r="E15" t="str">
        <f>IF(LEN(ORIGEN!E18)&lt;&gt;0,ORIGEN!E18,"")</f>
        <v/>
      </c>
    </row>
    <row r="16" spans="1:5">
      <c r="A16" s="1" t="str">
        <f>TEXT(ORIGEN!D19,"00")</f>
        <v>01</v>
      </c>
      <c r="B16" t="str">
        <f>IF(LEN(ORIGEN!A19)&lt;&gt;0,VLOOKUP(ORIGEN!A19,DOCIDE,2,),"")</f>
        <v/>
      </c>
      <c r="C16" t="str">
        <f>TRIM(SUBSTITUTE(ORIGEN!B19,"-",""))</f>
        <v/>
      </c>
      <c r="D16" t="str">
        <f>IF(LEN(ORIGEN!C19)&lt;&gt;0,TEXT(ORIGEN!C19*100,"00000000000"),"")</f>
        <v/>
      </c>
      <c r="E16" t="str">
        <f>IF(LEN(ORIGEN!E19)&lt;&gt;0,ORIGEN!E19,"")</f>
        <v/>
      </c>
    </row>
    <row r="17" spans="1:5">
      <c r="A17" s="1" t="str">
        <f>TEXT(ORIGEN!D20,"00")</f>
        <v>01</v>
      </c>
      <c r="B17" t="str">
        <f>IF(LEN(ORIGEN!A20)&lt;&gt;0,VLOOKUP(ORIGEN!A20,DOCIDE,2,),"")</f>
        <v/>
      </c>
      <c r="C17" t="str">
        <f>TRIM(SUBSTITUTE(ORIGEN!B20,"-",""))</f>
        <v/>
      </c>
      <c r="D17" t="str">
        <f>IF(LEN(ORIGEN!C20)&lt;&gt;0,TEXT(ORIGEN!C20*100,"00000000000"),"")</f>
        <v/>
      </c>
      <c r="E17" t="str">
        <f>IF(LEN(ORIGEN!E20)&lt;&gt;0,ORIGEN!E20,"")</f>
        <v/>
      </c>
    </row>
    <row r="18" spans="1:5">
      <c r="A18" s="1" t="str">
        <f>TEXT(ORIGEN!D21,"00")</f>
        <v>01</v>
      </c>
      <c r="B18" t="str">
        <f>IF(LEN(ORIGEN!A21)&lt;&gt;0,VLOOKUP(ORIGEN!A21,DOCIDE,2,),"")</f>
        <v/>
      </c>
      <c r="C18" t="str">
        <f>TRIM(SUBSTITUTE(ORIGEN!B21,"-",""))</f>
        <v/>
      </c>
      <c r="D18" t="str">
        <f>IF(LEN(ORIGEN!C21)&lt;&gt;0,TEXT(ORIGEN!C21*100,"00000000000"),"")</f>
        <v/>
      </c>
      <c r="E18" t="str">
        <f>IF(LEN(ORIGEN!E21)&lt;&gt;0,ORIGEN!E21,"")</f>
        <v/>
      </c>
    </row>
    <row r="19" spans="1:5">
      <c r="A19" s="1" t="str">
        <f>TEXT(ORIGEN!D22,"00")</f>
        <v>01</v>
      </c>
      <c r="B19" t="str">
        <f>IF(LEN(ORIGEN!A22)&lt;&gt;0,VLOOKUP(ORIGEN!A22,DOCIDE,2,),"")</f>
        <v/>
      </c>
      <c r="C19" t="str">
        <f>TRIM(SUBSTITUTE(ORIGEN!B22,"-",""))</f>
        <v/>
      </c>
      <c r="D19" t="str">
        <f>IF(LEN(ORIGEN!C22)&lt;&gt;0,TEXT(ORIGEN!C22*100,"00000000000"),"")</f>
        <v/>
      </c>
      <c r="E19" t="str">
        <f>IF(LEN(ORIGEN!E22)&lt;&gt;0,ORIGEN!E22,"")</f>
        <v/>
      </c>
    </row>
    <row r="20" spans="1:5">
      <c r="A20" s="1" t="str">
        <f>TEXT(ORIGEN!D23,"00")</f>
        <v>00</v>
      </c>
      <c r="B20" t="str">
        <f>IF(LEN(ORIGEN!A23)&lt;&gt;0,VLOOKUP(ORIGEN!A23,DOCIDE,2,),"")</f>
        <v/>
      </c>
      <c r="C20" t="str">
        <f>TRIM(SUBSTITUTE(ORIGEN!B23,"-",""))</f>
        <v/>
      </c>
      <c r="D20" t="str">
        <f>IF(LEN(ORIGEN!C23)&lt;&gt;0,TEXT(ORIGEN!C23*100,"00000000000"),"")</f>
        <v/>
      </c>
      <c r="E20" t="str">
        <f>IF(LEN(ORIGEN!E23)&lt;&gt;0,ORIGEN!E23,"")</f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E10" sqref="E10"/>
    </sheetView>
  </sheetViews>
  <sheetFormatPr baseColWidth="10" defaultRowHeight="15"/>
  <cols>
    <col min="2" max="2" width="17.28515625" style="10" bestFit="1" customWidth="1"/>
    <col min="4" max="4" width="11.42578125" style="1"/>
    <col min="7" max="7" width="15.5703125" bestFit="1" customWidth="1"/>
  </cols>
  <sheetData>
    <row r="2" spans="1:8" ht="15.75" thickBot="1"/>
    <row r="3" spans="1:8" ht="15.75" thickBot="1">
      <c r="A3" s="4" t="s">
        <v>0</v>
      </c>
      <c r="B3" s="7" t="s">
        <v>1</v>
      </c>
      <c r="C3" s="5" t="s">
        <v>2</v>
      </c>
      <c r="D3" s="16" t="s">
        <v>6</v>
      </c>
      <c r="E3" s="6" t="s">
        <v>3</v>
      </c>
      <c r="G3" s="18" t="s">
        <v>0</v>
      </c>
      <c r="H3" s="18"/>
    </row>
    <row r="4" spans="1:8">
      <c r="A4" s="3" t="s">
        <v>4</v>
      </c>
      <c r="B4" s="8" t="s">
        <v>31</v>
      </c>
      <c r="C4" s="3">
        <v>100</v>
      </c>
      <c r="D4" s="17" t="s">
        <v>8</v>
      </c>
      <c r="E4" s="3">
        <v>2019</v>
      </c>
      <c r="G4" s="11" t="s">
        <v>4</v>
      </c>
      <c r="H4" s="12">
        <v>1</v>
      </c>
    </row>
    <row r="5" spans="1:8">
      <c r="A5" s="3" t="s">
        <v>5</v>
      </c>
      <c r="B5" s="9" t="s">
        <v>32</v>
      </c>
      <c r="C5" s="2">
        <v>200</v>
      </c>
      <c r="D5" s="17" t="s">
        <v>8</v>
      </c>
      <c r="E5" s="2">
        <v>2019</v>
      </c>
      <c r="G5" s="11" t="s">
        <v>5</v>
      </c>
      <c r="H5" s="12">
        <v>2</v>
      </c>
    </row>
    <row r="6" spans="1:8">
      <c r="A6" s="3" t="s">
        <v>5</v>
      </c>
      <c r="B6" s="9" t="s">
        <v>33</v>
      </c>
      <c r="C6" s="2">
        <v>345</v>
      </c>
      <c r="D6" s="17" t="s">
        <v>28</v>
      </c>
      <c r="E6" s="2">
        <v>2019</v>
      </c>
      <c r="G6" s="11" t="s">
        <v>7</v>
      </c>
      <c r="H6" s="12">
        <v>3</v>
      </c>
    </row>
    <row r="7" spans="1:8">
      <c r="A7" s="3" t="s">
        <v>4</v>
      </c>
      <c r="B7" s="8" t="s">
        <v>31</v>
      </c>
      <c r="C7" s="2">
        <v>346</v>
      </c>
      <c r="D7" s="17" t="s">
        <v>29</v>
      </c>
      <c r="E7" s="2">
        <v>2019</v>
      </c>
      <c r="G7" s="11" t="s">
        <v>9</v>
      </c>
      <c r="H7" s="12">
        <v>4</v>
      </c>
    </row>
    <row r="8" spans="1:8">
      <c r="A8" s="3" t="s">
        <v>5</v>
      </c>
      <c r="B8" s="9" t="s">
        <v>32</v>
      </c>
      <c r="C8" s="2">
        <v>345</v>
      </c>
      <c r="D8" s="17" t="s">
        <v>30</v>
      </c>
      <c r="E8" s="2">
        <v>2019</v>
      </c>
    </row>
    <row r="9" spans="1:8">
      <c r="A9" s="3" t="s">
        <v>5</v>
      </c>
      <c r="B9" s="9" t="s">
        <v>33</v>
      </c>
      <c r="C9" s="2">
        <v>346</v>
      </c>
      <c r="D9" s="17" t="s">
        <v>34</v>
      </c>
      <c r="E9" s="2">
        <v>2019</v>
      </c>
    </row>
    <row r="10" spans="1:8">
      <c r="A10" s="3"/>
      <c r="B10" s="9"/>
      <c r="C10" s="2"/>
      <c r="D10" s="17" t="s">
        <v>8</v>
      </c>
      <c r="E10" s="2"/>
    </row>
    <row r="11" spans="1:8">
      <c r="A11" s="3"/>
      <c r="B11" s="9"/>
      <c r="C11" s="2"/>
      <c r="D11" s="17" t="s">
        <v>8</v>
      </c>
      <c r="E11" s="2"/>
    </row>
    <row r="12" spans="1:8">
      <c r="A12" s="3"/>
      <c r="B12" s="9"/>
      <c r="C12" s="2"/>
      <c r="D12" s="17" t="s">
        <v>8</v>
      </c>
      <c r="E12" s="2"/>
    </row>
    <row r="13" spans="1:8">
      <c r="A13" s="3"/>
      <c r="B13" s="9"/>
      <c r="C13" s="2"/>
      <c r="D13" s="17" t="s">
        <v>8</v>
      </c>
      <c r="E13" s="2"/>
    </row>
    <row r="14" spans="1:8">
      <c r="A14" s="3"/>
      <c r="B14" s="9"/>
      <c r="C14" s="2"/>
      <c r="D14" s="17" t="s">
        <v>8</v>
      </c>
      <c r="E14" s="2"/>
    </row>
    <row r="15" spans="1:8">
      <c r="A15" s="3"/>
      <c r="B15" s="9"/>
      <c r="C15" s="2"/>
      <c r="D15" s="17" t="s">
        <v>8</v>
      </c>
      <c r="E15" s="2"/>
    </row>
    <row r="16" spans="1:8">
      <c r="A16" s="3"/>
      <c r="B16" s="9"/>
      <c r="C16" s="2"/>
      <c r="D16" s="17" t="s">
        <v>8</v>
      </c>
      <c r="E16" s="2"/>
    </row>
    <row r="17" spans="1:5">
      <c r="A17" s="3"/>
      <c r="B17" s="9"/>
      <c r="C17" s="2"/>
      <c r="D17" s="17" t="s">
        <v>8</v>
      </c>
      <c r="E17" s="2"/>
    </row>
    <row r="18" spans="1:5">
      <c r="A18" s="3"/>
      <c r="B18" s="9"/>
      <c r="C18" s="2"/>
      <c r="D18" s="17" t="s">
        <v>8</v>
      </c>
      <c r="E18" s="2"/>
    </row>
    <row r="19" spans="1:5">
      <c r="A19" s="3"/>
      <c r="B19" s="9"/>
      <c r="C19" s="2"/>
      <c r="D19" s="17" t="s">
        <v>8</v>
      </c>
      <c r="E19" s="2"/>
    </row>
    <row r="20" spans="1:5">
      <c r="A20" s="3"/>
      <c r="B20" s="9"/>
      <c r="C20" s="2"/>
      <c r="D20" s="17" t="s">
        <v>8</v>
      </c>
      <c r="E20" s="2"/>
    </row>
    <row r="21" spans="1:5">
      <c r="A21" s="3"/>
      <c r="B21" s="9"/>
      <c r="C21" s="2"/>
      <c r="D21" s="17" t="s">
        <v>8</v>
      </c>
      <c r="E21" s="2"/>
    </row>
    <row r="22" spans="1:5">
      <c r="A22" s="3"/>
      <c r="B22" s="9"/>
      <c r="C22" s="2"/>
      <c r="D22" s="17" t="s">
        <v>8</v>
      </c>
      <c r="E22" s="2"/>
    </row>
  </sheetData>
  <mergeCells count="1">
    <mergeCell ref="G3:H3"/>
  </mergeCells>
  <dataValidations count="2">
    <dataValidation type="textLength" allowBlank="1" showInputMessage="1" showErrorMessage="1" sqref="B4 B7">
      <formula1>1</formula1>
      <formula2>17</formula2>
    </dataValidation>
    <dataValidation type="list" allowBlank="1" showInputMessage="1" showErrorMessage="1" sqref="A4:A22">
      <formula1>$G$4:$G$7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2" sqref="A1:A1048576"/>
    </sheetView>
  </sheetViews>
  <sheetFormatPr baseColWidth="10" defaultColWidth="45.7109375" defaultRowHeight="42" customHeight="1"/>
  <cols>
    <col min="1" max="1" width="27.85546875" bestFit="1" customWidth="1"/>
    <col min="2" max="2" width="8.7109375" bestFit="1" customWidth="1"/>
    <col min="4" max="4" width="38.5703125" bestFit="1" customWidth="1"/>
  </cols>
  <sheetData>
    <row r="1" spans="1:4" ht="15">
      <c r="A1" s="19" t="s">
        <v>27</v>
      </c>
      <c r="B1" s="19"/>
      <c r="C1" s="19"/>
      <c r="D1" s="19"/>
    </row>
    <row r="3" spans="1:4" ht="15">
      <c r="A3" s="13" t="s">
        <v>10</v>
      </c>
      <c r="B3" s="13" t="s">
        <v>11</v>
      </c>
      <c r="C3" s="13" t="s">
        <v>12</v>
      </c>
      <c r="D3" s="13" t="s">
        <v>13</v>
      </c>
    </row>
    <row r="4" spans="1:4" ht="90">
      <c r="A4" s="14" t="s">
        <v>14</v>
      </c>
      <c r="B4" s="14">
        <v>2</v>
      </c>
      <c r="C4" s="14" t="s">
        <v>15</v>
      </c>
      <c r="D4" s="15" t="s">
        <v>16</v>
      </c>
    </row>
    <row r="5" spans="1:4" ht="90">
      <c r="A5" s="14" t="s">
        <v>17</v>
      </c>
      <c r="B5" s="14">
        <v>1</v>
      </c>
      <c r="C5" s="14" t="s">
        <v>18</v>
      </c>
      <c r="D5" s="14">
        <v>2</v>
      </c>
    </row>
    <row r="6" spans="1:4" ht="150">
      <c r="A6" s="14" t="s">
        <v>19</v>
      </c>
      <c r="B6" s="14">
        <v>14</v>
      </c>
      <c r="C6" s="14" t="s">
        <v>20</v>
      </c>
      <c r="D6" s="14" t="s">
        <v>21</v>
      </c>
    </row>
    <row r="7" spans="1:4" ht="90">
      <c r="A7" s="14" t="s">
        <v>22</v>
      </c>
      <c r="B7" s="14">
        <v>11</v>
      </c>
      <c r="C7" s="14" t="s">
        <v>23</v>
      </c>
      <c r="D7" s="14" t="s">
        <v>24</v>
      </c>
    </row>
    <row r="8" spans="1:4" ht="15">
      <c r="A8" s="14" t="s">
        <v>25</v>
      </c>
      <c r="B8" s="14">
        <v>4</v>
      </c>
      <c r="C8" s="14" t="s">
        <v>26</v>
      </c>
      <c r="D8" s="14">
        <v>2019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Deudores</vt:lpstr>
      <vt:lpstr>ORIGEN</vt:lpstr>
      <vt:lpstr>Especificaciones </vt:lpstr>
      <vt:lpstr>DOCIDE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2019-07-16T06:06:19Z</dcterms:created>
  <dcterms:modified xsi:type="dcterms:W3CDTF">2019-07-16T17:01:31Z</dcterms:modified>
</cp:coreProperties>
</file>